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4 (розчини)\"/>
    </mc:Choice>
  </mc:AlternateContent>
  <xr:revisionPtr revIDLastSave="0" documentId="8_{24DCBFCA-0AD7-4336-ADFB-B5EEF246FB4E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9" l="1"/>
  <c r="H27" i="9" l="1"/>
  <c r="H3" i="9" l="1"/>
  <c r="H24" i="9" l="1"/>
  <c r="H23" i="9"/>
  <c r="H22" i="9"/>
  <c r="H21" i="9"/>
  <c r="H18" i="9"/>
  <c r="H15" i="9"/>
  <c r="H14" i="9"/>
  <c r="H13" i="9"/>
  <c r="H10" i="9"/>
  <c r="H9" i="9"/>
  <c r="H8" i="9"/>
  <c r="H7" i="9"/>
  <c r="H6" i="9"/>
  <c r="H26" i="9"/>
  <c r="H25" i="9"/>
  <c r="H20" i="9"/>
  <c r="H19" i="9"/>
  <c r="H17" i="9"/>
  <c r="H16" i="9"/>
  <c r="H12" i="9"/>
  <c r="H11" i="9"/>
  <c r="H5" i="9"/>
  <c r="H4" i="9"/>
</calcChain>
</file>

<file path=xl/sharedStrings.xml><?xml version="1.0" encoding="utf-8"?>
<sst xmlns="http://schemas.openxmlformats.org/spreadsheetml/2006/main" count="1622" uniqueCount="929">
  <si>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</si>
  <si>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</si>
  <si>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</si>
  <si>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</si>
  <si>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</si>
  <si>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</si>
  <si>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</si>
  <si>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</si>
  <si>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</si>
  <si>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</si>
  <si>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</si>
  <si>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</si>
  <si>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</si>
  <si>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</si>
  <si>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</si>
  <si>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</si>
  <si>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</si>
  <si>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</si>
  <si>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</si>
  <si>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</si>
  <si>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</si>
  <si>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</si>
  <si>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</si>
  <si>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</si>
  <si>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</si>
  <si>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</si>
  <si>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</si>
  <si>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</si>
  <si>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</si>
  <si>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</si>
  <si>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</si>
  <si>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</si>
  <si>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</si>
  <si>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</si>
  <si>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</si>
  <si>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</si>
  <si>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</si>
  <si>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</si>
  <si>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</si>
  <si>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</si>
  <si>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</si>
  <si>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</si>
  <si>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</si>
  <si>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</si>
  <si>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</si>
  <si>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</si>
  <si>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</si>
  <si>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</si>
  <si>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</si>
  <si>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</si>
  <si>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</si>
  <si>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</si>
  <si>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</si>
  <si>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</si>
  <si>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</si>
  <si>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</si>
  <si>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</si>
  <si>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</si>
  <si>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</si>
  <si>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</si>
  <si>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</si>
  <si>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</si>
  <si>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</si>
  <si>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</si>
  <si>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</si>
  <si>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</si>
  <si>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</si>
  <si>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</si>
  <si>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</si>
  <si>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</si>
  <si>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</si>
  <si>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</si>
  <si>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</si>
  <si>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</si>
  <si>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</si>
  <si>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</si>
  <si>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</si>
  <si>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</si>
  <si>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</si>
  <si>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</si>
  <si>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</si>
  <si>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</si>
  <si>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</si>
  <si>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</si>
  <si>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</si>
  <si>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</si>
  <si>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</si>
  <si>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</si>
  <si>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</si>
  <si>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</si>
  <si>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</si>
  <si>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</si>
  <si>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</si>
  <si>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</si>
  <si>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</si>
  <si>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</si>
  <si>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</si>
  <si>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</si>
  <si>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</si>
  <si>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</si>
  <si>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</si>
  <si>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</si>
  <si>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</si>
  <si>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</si>
  <si>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</si>
  <si>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</si>
  <si>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</si>
  <si>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</si>
  <si>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</si>
  <si>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</si>
  <si>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</si>
  <si>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</si>
  <si>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</si>
  <si>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</si>
  <si>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</si>
  <si>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</si>
  <si>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</si>
  <si>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</si>
  <si>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</si>
  <si>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</si>
  <si>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</si>
  <si>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</si>
  <si>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</si>
  <si>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</si>
  <si>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</si>
  <si>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</si>
  <si>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</si>
  <si>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</si>
  <si>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</si>
  <si>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</si>
  <si>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</si>
  <si>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</si>
  <si>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</si>
  <si>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</si>
  <si>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</si>
  <si>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</si>
  <si>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</si>
  <si>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</si>
  <si>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</si>
  <si>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</si>
  <si>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</si>
  <si>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</si>
  <si>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</si>
  <si>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</si>
  <si>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</si>
  <si>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</si>
  <si>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</si>
  <si>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</si>
  <si>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</si>
  <si>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</si>
  <si>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</si>
  <si>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</si>
  <si>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</si>
  <si>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</si>
  <si>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</si>
  <si>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</si>
  <si>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</si>
  <si>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</si>
  <si>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</si>
  <si>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</si>
  <si>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</si>
  <si>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</si>
  <si>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</si>
  <si>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</si>
  <si>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</si>
  <si>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</si>
  <si>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</si>
  <si>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</si>
  <si>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</si>
  <si>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</si>
  <si>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</si>
  <si>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</si>
  <si>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</si>
  <si>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</si>
  <si>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</si>
  <si>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</si>
  <si>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</si>
  <si>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</si>
  <si>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</si>
  <si>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</si>
  <si>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</si>
  <si>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</si>
  <si>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</si>
  <si>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</si>
  <si>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</si>
  <si>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</si>
  <si>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</si>
  <si>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</si>
  <si>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</si>
  <si>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</si>
  <si>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</si>
  <si>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</si>
  <si>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</si>
  <si>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</si>
  <si>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</si>
  <si>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</si>
  <si>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</si>
  <si>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</si>
  <si>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</si>
  <si>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</si>
  <si>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</si>
  <si>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</si>
  <si>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</si>
  <si>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</si>
  <si>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</si>
  <si>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</si>
  <si>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</si>
  <si>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</si>
  <si>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</si>
  <si>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</si>
  <si>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</si>
  <si>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</si>
  <si>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</si>
  <si>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</si>
  <si>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</si>
  <si>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</si>
  <si>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</si>
  <si>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</si>
  <si>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</si>
  <si>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</si>
  <si>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</si>
  <si>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</si>
  <si>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</si>
  <si>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</si>
  <si>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</si>
  <si>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</si>
  <si>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</si>
  <si>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</si>
  <si>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</si>
  <si>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</si>
  <si>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</si>
  <si>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</si>
  <si>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</si>
  <si>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</si>
  <si>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</si>
  <si>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</si>
  <si>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</si>
  <si>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</si>
  <si>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</si>
  <si>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</si>
  <si>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</si>
  <si>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</si>
  <si>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</si>
  <si>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</si>
  <si>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</si>
  <si>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</si>
  <si>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</si>
  <si>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</si>
  <si>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</si>
  <si>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</si>
  <si>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</si>
  <si>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</si>
  <si>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</si>
  <si>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</si>
  <si>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</si>
  <si>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</si>
  <si>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</si>
  <si>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</si>
  <si>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</si>
  <si>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</si>
  <si>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</si>
  <si>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</si>
  <si>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</si>
  <si>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</si>
  <si>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</si>
  <si>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</si>
  <si>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</si>
  <si>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</si>
  <si>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</si>
  <si>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</si>
  <si>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</si>
  <si>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</si>
  <si>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</si>
  <si>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</si>
  <si>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</si>
  <si>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</si>
  <si>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</si>
  <si>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</si>
  <si>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</si>
  <si>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</si>
  <si>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</si>
  <si>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</si>
  <si>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</si>
  <si>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</si>
  <si>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</si>
  <si>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</si>
  <si>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</si>
  <si>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</si>
  <si>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</si>
  <si>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</si>
  <si>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</si>
  <si>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</si>
  <si>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</si>
  <si>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</si>
  <si>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</si>
  <si>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</si>
  <si>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</si>
  <si>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</si>
  <si>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</si>
  <si>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</si>
  <si>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</si>
  <si>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</si>
  <si>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</si>
  <si>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</si>
  <si>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</si>
  <si>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</si>
  <si>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</si>
  <si>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</si>
  <si>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</si>
  <si>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</si>
  <si>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</si>
  <si>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</si>
  <si>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</si>
  <si>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</si>
  <si>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</si>
  <si>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</si>
  <si>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</si>
  <si>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</si>
  <si>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</si>
  <si>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</si>
  <si>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</si>
  <si>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</si>
  <si>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</si>
  <si>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</si>
  <si>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</si>
  <si>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</si>
  <si>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</si>
  <si>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</si>
  <si>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</si>
  <si>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</si>
  <si>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</si>
  <si>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</si>
  <si>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</si>
  <si>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</si>
  <si>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</si>
  <si>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</si>
  <si>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</si>
  <si>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</si>
  <si>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</si>
  <si>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</si>
  <si>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</si>
  <si>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</si>
  <si>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</si>
  <si>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</si>
  <si>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</si>
  <si>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</si>
  <si>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</si>
  <si>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</si>
  <si>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</si>
  <si>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</si>
  <si>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</si>
  <si>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</si>
  <si>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</si>
  <si>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</si>
  <si>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</si>
  <si>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</si>
  <si>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</si>
  <si>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</si>
  <si>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</si>
  <si>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</si>
  <si>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</si>
  <si>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</si>
  <si>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</si>
  <si>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</si>
  <si>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</si>
  <si>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</si>
  <si>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</si>
  <si>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</si>
  <si>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</si>
  <si>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</si>
  <si>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</si>
  <si>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</si>
  <si>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</si>
  <si>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</si>
  <si>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</si>
  <si>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</si>
  <si>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</si>
  <si>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</si>
  <si>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</si>
  <si>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</si>
  <si>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</si>
  <si>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</si>
  <si>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</si>
  <si>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</si>
  <si>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</si>
  <si>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</si>
  <si>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</si>
  <si>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</si>
  <si>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</si>
  <si>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</si>
  <si>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</si>
  <si>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</si>
  <si>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</si>
  <si>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</si>
  <si>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</si>
  <si>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</si>
  <si>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</si>
  <si>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</si>
  <si>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</si>
  <si>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</si>
  <si>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</si>
  <si>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</si>
  <si>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</si>
  <si>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</si>
  <si>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</si>
  <si>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</si>
  <si>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</si>
  <si>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</si>
  <si>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</si>
  <si>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</si>
  <si>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</si>
  <si>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</si>
  <si>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</si>
  <si>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</si>
  <si>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</si>
  <si>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</si>
  <si>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</si>
  <si>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</si>
  <si>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</si>
  <si>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</si>
  <si>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</si>
  <si>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</si>
  <si>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</si>
  <si>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</si>
  <si>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</si>
  <si>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</si>
  <si>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</si>
  <si>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</si>
  <si>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</si>
  <si>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</si>
  <si>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</si>
  <si>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</si>
  <si>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</si>
  <si>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</si>
  <si>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</si>
  <si>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</si>
  <si>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</si>
  <si>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</si>
  <si>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</si>
  <si>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</si>
  <si>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</si>
  <si>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</si>
  <si>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</si>
  <si>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</si>
  <si>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</si>
  <si>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</si>
  <si>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</si>
  <si>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</si>
  <si>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</si>
  <si>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</si>
  <si>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</si>
  <si>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</si>
  <si>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</si>
  <si>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</si>
  <si>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</si>
  <si>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</si>
  <si>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</si>
  <si>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</si>
  <si>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</si>
  <si>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</si>
  <si>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</si>
  <si>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</si>
  <si>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</si>
  <si>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</si>
  <si>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</si>
  <si>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</si>
  <si>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</si>
  <si>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</si>
  <si>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</si>
  <si>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</si>
  <si>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</si>
  <si>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</si>
  <si>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</si>
  <si>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</si>
  <si>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</si>
  <si>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</si>
  <si>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</si>
  <si>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</si>
  <si>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</si>
  <si>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</si>
  <si>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</si>
  <si>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</si>
  <si>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</si>
  <si>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</si>
  <si>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</si>
  <si>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</si>
  <si>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</si>
  <si>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</si>
  <si>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</si>
  <si>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</si>
  <si>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</si>
  <si>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</si>
  <si>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</si>
  <si>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</si>
  <si>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</si>
  <si>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</si>
  <si>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</si>
  <si>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</si>
  <si>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</si>
  <si>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</si>
  <si>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</si>
  <si>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</si>
  <si>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</si>
  <si>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</si>
  <si>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</si>
  <si>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</si>
  <si>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</si>
  <si>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</si>
  <si>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</si>
  <si>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</si>
  <si>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</si>
  <si>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</si>
  <si>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</si>
  <si>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</si>
  <si>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</si>
  <si>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</si>
  <si>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</si>
  <si>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</si>
  <si>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</si>
  <si>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</si>
  <si>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</si>
  <si>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</si>
  <si>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</si>
  <si>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</si>
  <si>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</si>
  <si>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</si>
  <si>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</si>
  <si>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</si>
  <si>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</si>
  <si>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</si>
  <si>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</si>
  <si>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</si>
  <si>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</si>
  <si>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</si>
  <si>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</si>
  <si>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</si>
  <si>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</si>
  <si>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</si>
  <si>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</si>
  <si>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</si>
  <si>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</si>
  <si>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</si>
  <si>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</si>
  <si>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</si>
  <si>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</si>
  <si>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</si>
  <si>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</si>
  <si>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</si>
  <si>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</si>
  <si>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</si>
  <si>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</si>
  <si>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</si>
  <si>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</si>
  <si>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</si>
  <si>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</si>
  <si>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</si>
  <si>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</si>
  <si>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</si>
  <si>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</si>
  <si>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</si>
  <si>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</si>
  <si>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</si>
  <si>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</si>
  <si>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</si>
  <si>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</si>
  <si>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</si>
  <si>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</si>
  <si>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</si>
  <si>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</si>
  <si>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</si>
  <si>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</si>
  <si>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</si>
  <si>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</si>
  <si>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</si>
  <si>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</si>
  <si>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</si>
  <si>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</si>
  <si>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</si>
  <si>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</si>
  <si>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</si>
  <si>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</si>
  <si>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</si>
  <si>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</si>
  <si>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</si>
  <si>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</si>
  <si>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</si>
  <si>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</si>
  <si>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</si>
  <si>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</si>
  <si>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</si>
  <si>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</si>
  <si>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</si>
  <si>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</si>
  <si>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</si>
  <si>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</si>
  <si>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</si>
  <si>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</si>
  <si>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</si>
  <si>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</si>
  <si>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</si>
  <si>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</si>
  <si>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</si>
  <si>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</si>
  <si>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</si>
  <si>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</si>
  <si>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</si>
  <si>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</si>
  <si>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</si>
  <si>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</si>
  <si>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</si>
  <si>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</si>
  <si>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</si>
  <si>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</si>
  <si>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</si>
  <si>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</si>
  <si>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</si>
  <si>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</si>
  <si>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</si>
  <si>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</si>
  <si>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</si>
  <si>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</si>
  <si>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</si>
  <si>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</si>
  <si>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</si>
  <si>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</si>
  <si>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</si>
  <si>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</si>
  <si>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</si>
  <si>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</si>
  <si>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</si>
  <si>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</si>
  <si>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</si>
  <si>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</si>
  <si>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</si>
  <si>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</si>
  <si>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</si>
  <si>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</si>
  <si>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</si>
  <si>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</si>
  <si>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</si>
  <si>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</si>
  <si>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</si>
  <si>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</si>
  <si>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</si>
  <si>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</si>
  <si>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</si>
  <si>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</si>
  <si>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</si>
  <si>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</si>
  <si>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</si>
  <si>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</si>
  <si>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</si>
  <si>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</si>
  <si>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</si>
  <si>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</si>
  <si>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</si>
  <si>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</si>
  <si>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</si>
  <si>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</si>
  <si>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</si>
  <si>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</si>
  <si>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</si>
  <si>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</si>
  <si>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</si>
  <si>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</si>
  <si>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</si>
  <si>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</si>
  <si>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</si>
  <si>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</si>
  <si>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</si>
  <si>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</si>
  <si>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</si>
  <si>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</si>
  <si>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</si>
  <si>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</si>
  <si>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</si>
  <si>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</si>
  <si>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</si>
  <si>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</si>
  <si>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</si>
  <si>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</si>
  <si>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</si>
  <si>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</si>
  <si>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</si>
  <si>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</si>
  <si>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</si>
  <si>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</si>
  <si>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</si>
  <si>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</si>
  <si>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</si>
  <si>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</si>
  <si>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</si>
  <si>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</si>
  <si>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</si>
  <si>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</si>
  <si>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</si>
  <si>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</si>
  <si>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</si>
  <si>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</si>
  <si>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</si>
  <si>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</si>
  <si>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</si>
  <si>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</si>
  <si>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</si>
  <si>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</si>
  <si>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</si>
  <si>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</si>
  <si>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</si>
  <si>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</si>
  <si>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</si>
  <si>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</si>
  <si>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</si>
  <si>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</si>
  <si>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</si>
  <si>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</si>
  <si>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</si>
  <si>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</si>
  <si>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</si>
  <si>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</si>
  <si>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</si>
  <si>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</si>
  <si>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</si>
  <si>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</si>
  <si>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</si>
  <si>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</si>
  <si>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</si>
  <si>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</si>
  <si>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</si>
  <si>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</si>
  <si>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</si>
  <si>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</si>
  <si>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</si>
  <si>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</si>
  <si>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</si>
  <si>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</si>
  <si>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</si>
  <si>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</si>
  <si>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</si>
  <si>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</si>
  <si>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</si>
  <si>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</si>
  <si>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</si>
  <si>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</si>
  <si>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</si>
  <si>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</si>
  <si>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</si>
  <si>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</si>
  <si>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</si>
  <si>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</si>
  <si>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</si>
  <si>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</si>
  <si>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</si>
  <si>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</si>
  <si>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</si>
  <si>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</si>
  <si>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</si>
  <si>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</si>
  <si>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</si>
  <si>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</si>
  <si>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</si>
  <si>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</si>
  <si>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</si>
  <si>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</si>
  <si>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</si>
  <si>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</si>
  <si>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</si>
  <si>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</si>
  <si>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</si>
  <si>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</si>
  <si>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</si>
  <si>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</si>
  <si>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</si>
  <si>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</si>
  <si>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</si>
  <si>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</si>
  <si>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</si>
  <si>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</si>
  <si>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</si>
  <si>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</si>
  <si>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</si>
  <si>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</si>
  <si>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</si>
  <si>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</si>
  <si>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</si>
  <si>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</si>
  <si>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</si>
  <si>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</si>
  <si>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</si>
  <si>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</si>
  <si>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</si>
  <si>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</si>
  <si>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</si>
  <si>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</si>
  <si>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</si>
  <si>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</si>
  <si>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</si>
  <si>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</si>
  <si>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</si>
  <si>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</si>
  <si>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</si>
  <si>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</si>
  <si>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</si>
  <si>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</si>
  <si>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</si>
  <si>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</si>
  <si>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</si>
  <si>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</si>
  <si>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</si>
  <si>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</si>
  <si>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</si>
  <si>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</si>
  <si>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</si>
  <si>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</si>
  <si>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</si>
  <si>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</si>
  <si>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</si>
  <si>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</si>
  <si>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</si>
  <si>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</si>
  <si>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</si>
  <si>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</si>
  <si>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</si>
  <si>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</si>
  <si>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</si>
  <si>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</si>
  <si>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</si>
  <si>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</si>
  <si>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</si>
  <si>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</si>
  <si>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</si>
  <si>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</si>
  <si>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</si>
  <si>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</si>
  <si>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</si>
  <si>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</si>
  <si>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</si>
  <si>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</si>
  <si>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</si>
  <si>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</si>
  <si>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</si>
  <si>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</si>
  <si>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</si>
  <si>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</si>
  <si>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</si>
  <si>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</si>
  <si>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</si>
  <si>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</si>
  <si>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</si>
  <si>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</si>
  <si>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</si>
  <si>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</si>
  <si>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</si>
  <si>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</si>
  <si>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</si>
  <si>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</si>
  <si>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</si>
  <si>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</si>
  <si>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</si>
  <si>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</si>
  <si>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</si>
  <si>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</si>
  <si>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</si>
  <si>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</si>
  <si>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</si>
  <si>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</si>
  <si>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</si>
  <si>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</si>
  <si>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</si>
  <si>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</si>
  <si>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</si>
  <si>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</si>
  <si>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</si>
  <si>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</si>
  <si>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</si>
  <si>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</si>
  <si>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</si>
  <si>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</si>
  <si>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</si>
  <si>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</si>
  <si>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</si>
  <si>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</si>
  <si>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</si>
  <si>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</si>
  <si>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</si>
  <si>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</si>
  <si>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</si>
  <si>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</si>
  <si>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</si>
  <si>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</si>
  <si>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</si>
  <si>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</si>
  <si>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</si>
  <si>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КАЛЬЦІЮ ГЛЮКОНАТ</t>
  </si>
  <si>
    <t>Розчин для інфузій 2 мг/мл по 100 мл № 1</t>
  </si>
  <si>
    <t>Dextran</t>
  </si>
  <si>
    <t>РЕОПОЛІГЛЮКІН</t>
  </si>
  <si>
    <t>Розчин для інфузій по 200 мл № 1</t>
  </si>
  <si>
    <t>Розчин для інфузії 500мл у пляшках №1</t>
  </si>
  <si>
    <t>РІНГЕРА ЛАКТАТ РОЗЧИН</t>
  </si>
  <si>
    <t>РІНГЕРА РОЗЧИН</t>
  </si>
  <si>
    <t>Розчин для інфузій по 400 мл № 1</t>
  </si>
  <si>
    <t>Розчин для інфузій 50 мг/мл по 200 мл № 1</t>
  </si>
  <si>
    <t>Розчин для інфузій 50 мг/мл по 500 мл № 1</t>
  </si>
  <si>
    <t>Mannitol</t>
  </si>
  <si>
    <t>МАНІТ</t>
  </si>
  <si>
    <t>Розчин для інфузій 15% по 200 мл № 1</t>
  </si>
  <si>
    <t>Sevoflurane</t>
  </si>
  <si>
    <t>СЕВОФЛУРАН</t>
  </si>
  <si>
    <t>Рідина для інгаляцій 100 %, по 250 мл № 1</t>
  </si>
  <si>
    <t>Розчин для ін'єкцій/інфузій: 0,9 % ізотонічний 100 мл № 1</t>
  </si>
  <si>
    <t>Розчин для інфузій 0,9 % по 200 мл № 1</t>
  </si>
  <si>
    <t>Розчин для інфузій 0,9 % по 400 мл № 1</t>
  </si>
  <si>
    <t>Розчин для інфузій 9 мг/мл по 1000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</si>
  <si>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</si>
  <si>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</si>
  <si>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</si>
  <si>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</si>
  <si>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Розчин для ін'єкцій/інфузій: 10 % 200мл,  (гіпертонічний)</t>
  </si>
  <si>
    <t>НАРДІН® МУЛЬТИДОЗ</t>
  </si>
  <si>
    <t>розчин для ін’єкцій 500 мг (50 000 анти-фактор Ха МО)/5 мл по 1 багатодозовому флакону по 5 мл</t>
  </si>
  <si>
    <t>Емавейл</t>
  </si>
  <si>
    <t>Кількість (потреба на 2026 рік)</t>
  </si>
  <si>
    <t>Сума, грн.</t>
  </si>
  <si>
    <t>Одиниця виміру</t>
  </si>
  <si>
    <t>шт</t>
  </si>
  <si>
    <t>Од.вим.</t>
  </si>
  <si>
    <t>К-сть в штуках</t>
  </si>
  <si>
    <t>ВСЬОГО:</t>
  </si>
  <si>
    <t>Обгрунтування технічних, якісних і кількісних характеристик: 
на закупівлю код ДК 021:2015 – 33600000-6 фармацевтична продукція (препарати лікарські - ліки НП 4 (ЗЦП)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</si>
</sst>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164" fontId="16" fillId="0" borderId="6" xfId="0" applyNumberFormat="1" applyFont="1" applyFill="1" applyBorder="1" applyAlignment="1">
      <alignment vertical="center" wrapText="1" shrinkToFit="1"/>
    </xf>
    <xf numFmtId="0" fontId="16" fillId="0" borderId="6" xfId="0" applyFont="1" applyFill="1" applyBorder="1" applyAlignment="1">
      <alignment vertical="center" wrapText="1" shrinkToFit="1"/>
    </xf>
    <xf numFmtId="164" fontId="17" fillId="0" borderId="6" xfId="0" applyNumberFormat="1" applyFont="1" applyFill="1" applyBorder="1" applyAlignment="1">
      <alignment vertical="center" wrapText="1" shrinkToFit="1"/>
    </xf>
    <xf numFmtId="0" fontId="17" fillId="0" borderId="6" xfId="0" applyFont="1" applyFill="1" applyBorder="1" applyAlignment="1">
      <alignment vertical="center" wrapText="1" shrinkToFit="1"/>
    </xf>
    <xf numFmtId="0" fontId="18" fillId="0" borderId="6" xfId="0" applyFont="1" applyFill="1" applyBorder="1" applyAlignment="1">
      <alignment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wrapText="1" shrinkToFit="1"/>
    </xf>
    <xf numFmtId="0" fontId="0" fillId="0" borderId="6" xfId="0" applyBorder="1"/>
    <xf numFmtId="0" fontId="11" fillId="0" borderId="6" xfId="0" applyFont="1" applyBorder="1" applyAlignment="1">
      <alignment wrapText="1" shrinkToFit="1"/>
    </xf>
    <xf numFmtId="164" fontId="11" fillId="0" borderId="6" xfId="0" applyNumberFormat="1" applyFont="1" applyBorder="1" applyAlignment="1">
      <alignment horizontal="center" vertical="center" wrapText="1" shrinkToFit="1"/>
    </xf>
    <xf numFmtId="0" fontId="16" fillId="0" borderId="6" xfId="0" applyFont="1" applyFill="1" applyBorder="1" applyAlignment="1">
      <alignment horizontal="center" vertical="center" wrapText="1" shrinkToFit="1"/>
    </xf>
    <xf numFmtId="164" fontId="17" fillId="0" borderId="6" xfId="0" applyNumberFormat="1" applyFont="1" applyFill="1" applyBorder="1" applyAlignment="1">
      <alignment horizontal="right" vertical="center" wrapText="1" shrinkToFit="1"/>
    </xf>
    <xf numFmtId="0" fontId="16" fillId="0" borderId="6" xfId="0" applyFont="1" applyFill="1" applyBorder="1" applyAlignment="1">
      <alignment horizontal="center" vertical="center"/>
    </xf>
    <xf numFmtId="0" fontId="19" fillId="0" borderId="0" xfId="0" applyFont="1" applyFill="1"/>
    <xf numFmtId="0" fontId="17" fillId="0" borderId="6" xfId="0" applyFont="1" applyFill="1" applyBorder="1" applyAlignment="1">
      <alignment horizontal="center" vertical="center" wrapText="1" shrinkToFit="1"/>
    </xf>
    <xf numFmtId="164" fontId="16" fillId="0" borderId="6" xfId="0" applyNumberFormat="1" applyFont="1" applyFill="1" applyBorder="1" applyAlignment="1">
      <alignment horizontal="right" vertical="center" wrapText="1" shrinkToFit="1"/>
    </xf>
    <xf numFmtId="0" fontId="17" fillId="0" borderId="6" xfId="0" applyFont="1" applyFill="1" applyBorder="1" applyAlignment="1">
      <alignment horizontal="center" vertical="center"/>
    </xf>
    <xf numFmtId="0" fontId="20" fillId="0" borderId="0" xfId="0" applyFont="1" applyFill="1"/>
    <xf numFmtId="0" fontId="16" fillId="0" borderId="6" xfId="0" applyFont="1" applyFill="1" applyBorder="1" applyAlignment="1">
      <alignment horizontal="left" vertical="center" wrapText="1" shrinkToFit="1"/>
    </xf>
    <xf numFmtId="0" fontId="16" fillId="0" borderId="6" xfId="0" applyFont="1" applyFill="1" applyBorder="1" applyAlignment="1">
      <alignment wrapText="1" shrinkToFit="1"/>
    </xf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913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914</v>
      </c>
    </row>
    <row r="7" spans="1:11" s="40" customFormat="1" ht="15.75" thickBot="1" x14ac:dyDescent="0.3">
      <c r="A7" s="35">
        <v>64</v>
      </c>
      <c r="B7" s="36" t="s">
        <v>906</v>
      </c>
      <c r="C7" s="36" t="s">
        <v>907</v>
      </c>
      <c r="D7" s="36" t="s">
        <v>908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915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916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K28"/>
  <sheetViews>
    <sheetView tabSelected="1" zoomScale="90" zoomScaleNormal="90" workbookViewId="0">
      <selection activeCell="P1" sqref="P1"/>
    </sheetView>
  </sheetViews>
  <sheetFormatPr defaultRowHeight="15" x14ac:dyDescent="0.25"/>
  <cols>
    <col min="1" max="1" width="5.28515625" style="47" customWidth="1"/>
    <col min="2" max="2" width="13.5703125" style="47" customWidth="1"/>
    <col min="3" max="3" width="16.140625" style="47" customWidth="1"/>
    <col min="4" max="4" width="20.28515625" style="47" customWidth="1"/>
    <col min="5" max="5" width="8.140625" style="47" customWidth="1"/>
    <col min="6" max="6" width="10.42578125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11" ht="45" customHeight="1" x14ac:dyDescent="0.25">
      <c r="A1" s="53" t="s">
        <v>928</v>
      </c>
      <c r="B1" s="53"/>
      <c r="C1" s="53"/>
      <c r="D1" s="53"/>
      <c r="E1" s="53"/>
      <c r="F1" s="53"/>
      <c r="G1" s="53"/>
      <c r="H1" s="53"/>
      <c r="I1" s="53"/>
    </row>
    <row r="2" spans="1:11" s="46" customFormat="1" ht="83.25" customHeight="1" x14ac:dyDescent="0.25">
      <c r="A2" s="54" t="s">
        <v>0</v>
      </c>
      <c r="B2" s="54" t="s">
        <v>1</v>
      </c>
      <c r="C2" s="54" t="s">
        <v>2</v>
      </c>
      <c r="D2" s="54" t="s">
        <v>3</v>
      </c>
      <c r="E2" s="54" t="s">
        <v>923</v>
      </c>
      <c r="F2" s="54" t="s">
        <v>921</v>
      </c>
      <c r="G2" s="54" t="s">
        <v>7</v>
      </c>
      <c r="H2" s="54" t="s">
        <v>922</v>
      </c>
      <c r="I2" s="54" t="s">
        <v>9</v>
      </c>
      <c r="J2" s="55" t="s">
        <v>925</v>
      </c>
      <c r="K2" s="55" t="s">
        <v>926</v>
      </c>
    </row>
    <row r="3" spans="1:11" s="63" customFormat="1" ht="64.5" customHeight="1" x14ac:dyDescent="0.2">
      <c r="A3" s="60">
        <v>1</v>
      </c>
      <c r="B3" s="49" t="s">
        <v>16</v>
      </c>
      <c r="C3" s="49" t="s">
        <v>21</v>
      </c>
      <c r="D3" s="49" t="s">
        <v>22</v>
      </c>
      <c r="E3" s="60" t="s">
        <v>15</v>
      </c>
      <c r="F3" s="60">
        <v>810</v>
      </c>
      <c r="G3" s="48">
        <v>184</v>
      </c>
      <c r="H3" s="61">
        <f t="shared" ref="H3:H27" si="0">F3*G3</f>
        <v>149040</v>
      </c>
      <c r="I3" s="49"/>
      <c r="J3" s="62" t="s">
        <v>924</v>
      </c>
      <c r="K3" s="62">
        <v>8100</v>
      </c>
    </row>
    <row r="4" spans="1:11" s="63" customFormat="1" ht="43.5" customHeight="1" x14ac:dyDescent="0.2">
      <c r="A4" s="64">
        <v>2</v>
      </c>
      <c r="B4" s="51" t="s">
        <v>117</v>
      </c>
      <c r="C4" s="51" t="s">
        <v>118</v>
      </c>
      <c r="D4" s="51" t="s">
        <v>119</v>
      </c>
      <c r="E4" s="64" t="s">
        <v>15</v>
      </c>
      <c r="F4" s="64">
        <v>30</v>
      </c>
      <c r="G4" s="50">
        <v>427</v>
      </c>
      <c r="H4" s="61">
        <f t="shared" si="0"/>
        <v>12810</v>
      </c>
      <c r="I4" s="51"/>
      <c r="J4" s="62" t="s">
        <v>924</v>
      </c>
      <c r="K4" s="62">
        <v>150</v>
      </c>
    </row>
    <row r="5" spans="1:11" s="63" customFormat="1" ht="42" customHeight="1" x14ac:dyDescent="0.2">
      <c r="A5" s="60">
        <v>3</v>
      </c>
      <c r="B5" s="49" t="s">
        <v>127</v>
      </c>
      <c r="C5" s="49" t="s">
        <v>892</v>
      </c>
      <c r="D5" s="49" t="s">
        <v>129</v>
      </c>
      <c r="E5" s="60" t="s">
        <v>15</v>
      </c>
      <c r="F5" s="60">
        <v>30</v>
      </c>
      <c r="G5" s="48">
        <v>61</v>
      </c>
      <c r="H5" s="61">
        <f t="shared" si="0"/>
        <v>1830</v>
      </c>
      <c r="I5" s="49"/>
      <c r="J5" s="62" t="s">
        <v>924</v>
      </c>
      <c r="K5" s="62">
        <v>300</v>
      </c>
    </row>
    <row r="6" spans="1:11" s="63" customFormat="1" ht="51" customHeight="1" x14ac:dyDescent="0.2">
      <c r="A6" s="64">
        <v>4</v>
      </c>
      <c r="B6" s="49" t="s">
        <v>157</v>
      </c>
      <c r="C6" s="49" t="s">
        <v>160</v>
      </c>
      <c r="D6" s="49" t="s">
        <v>893</v>
      </c>
      <c r="E6" s="60" t="s">
        <v>42</v>
      </c>
      <c r="F6" s="60">
        <v>100</v>
      </c>
      <c r="G6" s="48">
        <v>34</v>
      </c>
      <c r="H6" s="65">
        <f t="shared" si="0"/>
        <v>3400</v>
      </c>
      <c r="I6" s="49"/>
      <c r="J6" s="62" t="s">
        <v>924</v>
      </c>
      <c r="K6" s="62">
        <v>100</v>
      </c>
    </row>
    <row r="7" spans="1:11" s="63" customFormat="1" ht="48.95" customHeight="1" x14ac:dyDescent="0.2">
      <c r="A7" s="60">
        <v>5</v>
      </c>
      <c r="B7" s="49" t="s">
        <v>894</v>
      </c>
      <c r="C7" s="49" t="s">
        <v>895</v>
      </c>
      <c r="D7" s="49" t="s">
        <v>896</v>
      </c>
      <c r="E7" s="60" t="s">
        <v>42</v>
      </c>
      <c r="F7" s="60">
        <v>50</v>
      </c>
      <c r="G7" s="48">
        <v>103</v>
      </c>
      <c r="H7" s="65">
        <f t="shared" si="0"/>
        <v>5150</v>
      </c>
      <c r="I7" s="49"/>
      <c r="J7" s="62" t="s">
        <v>924</v>
      </c>
      <c r="K7" s="62">
        <v>50</v>
      </c>
    </row>
    <row r="8" spans="1:11" s="63" customFormat="1" ht="57" customHeight="1" x14ac:dyDescent="0.2">
      <c r="A8" s="64">
        <v>6</v>
      </c>
      <c r="B8" s="49" t="s">
        <v>223</v>
      </c>
      <c r="C8" s="49" t="s">
        <v>224</v>
      </c>
      <c r="D8" s="49" t="s">
        <v>897</v>
      </c>
      <c r="E8" s="60" t="s">
        <v>42</v>
      </c>
      <c r="F8" s="60">
        <v>10</v>
      </c>
      <c r="G8" s="48">
        <v>48</v>
      </c>
      <c r="H8" s="65">
        <f t="shared" si="0"/>
        <v>480</v>
      </c>
      <c r="I8" s="49"/>
      <c r="J8" s="62" t="s">
        <v>924</v>
      </c>
      <c r="K8" s="62">
        <v>10</v>
      </c>
    </row>
    <row r="9" spans="1:11" s="63" customFormat="1" ht="50.1" customHeight="1" x14ac:dyDescent="0.2">
      <c r="A9" s="60">
        <v>7</v>
      </c>
      <c r="B9" s="49" t="s">
        <v>223</v>
      </c>
      <c r="C9" s="49" t="s">
        <v>898</v>
      </c>
      <c r="D9" s="49" t="s">
        <v>896</v>
      </c>
      <c r="E9" s="60" t="s">
        <v>42</v>
      </c>
      <c r="F9" s="60">
        <v>353</v>
      </c>
      <c r="G9" s="48">
        <v>37</v>
      </c>
      <c r="H9" s="65">
        <f t="shared" si="0"/>
        <v>13061</v>
      </c>
      <c r="I9" s="49"/>
      <c r="J9" s="62" t="s">
        <v>924</v>
      </c>
      <c r="K9" s="62">
        <v>353</v>
      </c>
    </row>
    <row r="10" spans="1:11" s="63" customFormat="1" ht="48.95" customHeight="1" x14ac:dyDescent="0.2">
      <c r="A10" s="64">
        <v>8</v>
      </c>
      <c r="B10" s="49" t="s">
        <v>223</v>
      </c>
      <c r="C10" s="49" t="s">
        <v>899</v>
      </c>
      <c r="D10" s="49" t="s">
        <v>900</v>
      </c>
      <c r="E10" s="60" t="s">
        <v>42</v>
      </c>
      <c r="F10" s="60">
        <v>700</v>
      </c>
      <c r="G10" s="48">
        <v>37</v>
      </c>
      <c r="H10" s="65">
        <f t="shared" si="0"/>
        <v>25900</v>
      </c>
      <c r="I10" s="49"/>
      <c r="J10" s="62" t="s">
        <v>924</v>
      </c>
      <c r="K10" s="62">
        <v>700</v>
      </c>
    </row>
    <row r="11" spans="1:11" s="63" customFormat="1" ht="63.95" customHeight="1" x14ac:dyDescent="0.2">
      <c r="A11" s="64">
        <v>9</v>
      </c>
      <c r="B11" s="51" t="s">
        <v>244</v>
      </c>
      <c r="C11" s="51" t="s">
        <v>920</v>
      </c>
      <c r="D11" s="51" t="s">
        <v>246</v>
      </c>
      <c r="E11" s="64" t="s">
        <v>236</v>
      </c>
      <c r="F11" s="64">
        <v>2500</v>
      </c>
      <c r="G11" s="50">
        <v>1228</v>
      </c>
      <c r="H11" s="61">
        <f t="shared" si="0"/>
        <v>3070000</v>
      </c>
      <c r="I11" s="52"/>
      <c r="J11" s="62" t="s">
        <v>924</v>
      </c>
      <c r="K11" s="62">
        <v>2500</v>
      </c>
    </row>
    <row r="12" spans="1:11" s="63" customFormat="1" ht="51" customHeight="1" x14ac:dyDescent="0.2">
      <c r="A12" s="64">
        <v>10</v>
      </c>
      <c r="B12" s="49" t="s">
        <v>260</v>
      </c>
      <c r="C12" s="49" t="s">
        <v>261</v>
      </c>
      <c r="D12" s="49" t="s">
        <v>264</v>
      </c>
      <c r="E12" s="60" t="s">
        <v>42</v>
      </c>
      <c r="F12" s="60">
        <v>10700</v>
      </c>
      <c r="G12" s="48">
        <v>91</v>
      </c>
      <c r="H12" s="61">
        <f t="shared" si="0"/>
        <v>973700</v>
      </c>
      <c r="I12" s="49"/>
      <c r="J12" s="62" t="s">
        <v>924</v>
      </c>
      <c r="K12" s="62">
        <v>10700</v>
      </c>
    </row>
    <row r="13" spans="1:11" s="63" customFormat="1" ht="52.5" customHeight="1" x14ac:dyDescent="0.2">
      <c r="A13" s="60">
        <v>11</v>
      </c>
      <c r="B13" s="49" t="s">
        <v>286</v>
      </c>
      <c r="C13" s="49" t="s">
        <v>287</v>
      </c>
      <c r="D13" s="49" t="s">
        <v>917</v>
      </c>
      <c r="E13" s="60" t="s">
        <v>89</v>
      </c>
      <c r="F13" s="60">
        <v>650</v>
      </c>
      <c r="G13" s="48">
        <v>30</v>
      </c>
      <c r="H13" s="65">
        <f t="shared" si="0"/>
        <v>19500</v>
      </c>
      <c r="I13" s="49"/>
      <c r="J13" s="62" t="s">
        <v>924</v>
      </c>
      <c r="K13" s="62">
        <v>650</v>
      </c>
    </row>
    <row r="14" spans="1:11" s="67" customFormat="1" ht="25.5" x14ac:dyDescent="0.2">
      <c r="A14" s="64">
        <v>12</v>
      </c>
      <c r="B14" s="51" t="s">
        <v>286</v>
      </c>
      <c r="C14" s="51" t="s">
        <v>287</v>
      </c>
      <c r="D14" s="51" t="s">
        <v>901</v>
      </c>
      <c r="E14" s="64" t="s">
        <v>42</v>
      </c>
      <c r="F14" s="64">
        <v>1495</v>
      </c>
      <c r="G14" s="50">
        <v>26.9</v>
      </c>
      <c r="H14" s="61">
        <f t="shared" si="0"/>
        <v>40215.5</v>
      </c>
      <c r="I14" s="51"/>
      <c r="J14" s="62" t="s">
        <v>924</v>
      </c>
      <c r="K14" s="66">
        <v>1495</v>
      </c>
    </row>
    <row r="15" spans="1:11" s="67" customFormat="1" ht="28.5" customHeight="1" x14ac:dyDescent="0.2">
      <c r="A15" s="64">
        <v>13</v>
      </c>
      <c r="B15" s="51" t="s">
        <v>286</v>
      </c>
      <c r="C15" s="51" t="s">
        <v>287</v>
      </c>
      <c r="D15" s="51" t="s">
        <v>902</v>
      </c>
      <c r="E15" s="64" t="s">
        <v>42</v>
      </c>
      <c r="F15" s="64">
        <v>1025</v>
      </c>
      <c r="G15" s="50">
        <v>48</v>
      </c>
      <c r="H15" s="61">
        <f t="shared" si="0"/>
        <v>49200</v>
      </c>
      <c r="I15" s="51"/>
      <c r="J15" s="62" t="s">
        <v>924</v>
      </c>
      <c r="K15" s="66">
        <v>1025</v>
      </c>
    </row>
    <row r="16" spans="1:11" s="67" customFormat="1" ht="28.5" customHeight="1" x14ac:dyDescent="0.2">
      <c r="A16" s="64">
        <v>14</v>
      </c>
      <c r="B16" s="51" t="s">
        <v>351</v>
      </c>
      <c r="C16" s="51" t="s">
        <v>352</v>
      </c>
      <c r="D16" s="51" t="s">
        <v>354</v>
      </c>
      <c r="E16" s="64" t="s">
        <v>15</v>
      </c>
      <c r="F16" s="64">
        <v>50</v>
      </c>
      <c r="G16" s="50">
        <v>129</v>
      </c>
      <c r="H16" s="61">
        <f t="shared" si="0"/>
        <v>6450</v>
      </c>
      <c r="I16" s="51"/>
      <c r="J16" s="62" t="s">
        <v>924</v>
      </c>
      <c r="K16" s="66">
        <v>50</v>
      </c>
    </row>
    <row r="17" spans="1:11" s="67" customFormat="1" ht="47.25" customHeight="1" x14ac:dyDescent="0.2">
      <c r="A17" s="64">
        <v>15</v>
      </c>
      <c r="B17" s="51" t="s">
        <v>387</v>
      </c>
      <c r="C17" s="51" t="s">
        <v>388</v>
      </c>
      <c r="D17" s="51" t="s">
        <v>389</v>
      </c>
      <c r="E17" s="64" t="s">
        <v>15</v>
      </c>
      <c r="F17" s="64">
        <v>448</v>
      </c>
      <c r="G17" s="50">
        <v>50</v>
      </c>
      <c r="H17" s="61">
        <f t="shared" si="0"/>
        <v>22400</v>
      </c>
      <c r="I17" s="51"/>
      <c r="J17" s="62" t="s">
        <v>924</v>
      </c>
      <c r="K17" s="66">
        <v>4480</v>
      </c>
    </row>
    <row r="18" spans="1:11" s="67" customFormat="1" ht="28.5" customHeight="1" x14ac:dyDescent="0.2">
      <c r="A18" s="64">
        <v>16</v>
      </c>
      <c r="B18" s="51" t="s">
        <v>903</v>
      </c>
      <c r="C18" s="51" t="s">
        <v>904</v>
      </c>
      <c r="D18" s="51" t="s">
        <v>905</v>
      </c>
      <c r="E18" s="64" t="s">
        <v>42</v>
      </c>
      <c r="F18" s="64">
        <v>160</v>
      </c>
      <c r="G18" s="50">
        <v>80</v>
      </c>
      <c r="H18" s="61">
        <f t="shared" si="0"/>
        <v>12800</v>
      </c>
      <c r="I18" s="51"/>
      <c r="J18" s="62" t="s">
        <v>924</v>
      </c>
      <c r="K18" s="66">
        <v>160</v>
      </c>
    </row>
    <row r="19" spans="1:11" s="67" customFormat="1" ht="50.25" customHeight="1" x14ac:dyDescent="0.2">
      <c r="A19" s="64">
        <v>17</v>
      </c>
      <c r="B19" s="51" t="s">
        <v>401</v>
      </c>
      <c r="C19" s="51" t="s">
        <v>402</v>
      </c>
      <c r="D19" s="51" t="s">
        <v>403</v>
      </c>
      <c r="E19" s="64" t="s">
        <v>15</v>
      </c>
      <c r="F19" s="64">
        <v>1321</v>
      </c>
      <c r="G19" s="50">
        <v>67</v>
      </c>
      <c r="H19" s="61">
        <f t="shared" si="0"/>
        <v>88507</v>
      </c>
      <c r="I19" s="51"/>
      <c r="J19" s="62" t="s">
        <v>924</v>
      </c>
      <c r="K19" s="66">
        <v>13210</v>
      </c>
    </row>
    <row r="20" spans="1:11" s="67" customFormat="1" ht="40.5" customHeight="1" x14ac:dyDescent="0.2">
      <c r="A20" s="64">
        <v>18</v>
      </c>
      <c r="B20" s="51" t="s">
        <v>429</v>
      </c>
      <c r="C20" s="51" t="s">
        <v>430</v>
      </c>
      <c r="D20" s="51" t="s">
        <v>431</v>
      </c>
      <c r="E20" s="64" t="s">
        <v>42</v>
      </c>
      <c r="F20" s="64">
        <v>1330</v>
      </c>
      <c r="G20" s="50">
        <v>28</v>
      </c>
      <c r="H20" s="61">
        <f t="shared" si="0"/>
        <v>37240</v>
      </c>
      <c r="I20" s="51"/>
      <c r="J20" s="62" t="s">
        <v>924</v>
      </c>
      <c r="K20" s="66">
        <v>1330</v>
      </c>
    </row>
    <row r="21" spans="1:11" s="67" customFormat="1" ht="49.5" customHeight="1" x14ac:dyDescent="0.2">
      <c r="A21" s="64">
        <v>19</v>
      </c>
      <c r="B21" s="51" t="s">
        <v>508</v>
      </c>
      <c r="C21" s="51" t="s">
        <v>509</v>
      </c>
      <c r="D21" s="51" t="s">
        <v>909</v>
      </c>
      <c r="E21" s="64" t="s">
        <v>42</v>
      </c>
      <c r="F21" s="64">
        <v>53432</v>
      </c>
      <c r="G21" s="50">
        <v>20</v>
      </c>
      <c r="H21" s="61">
        <f t="shared" si="0"/>
        <v>1068640</v>
      </c>
      <c r="I21" s="51"/>
      <c r="J21" s="62" t="s">
        <v>924</v>
      </c>
      <c r="K21" s="66">
        <v>53432</v>
      </c>
    </row>
    <row r="22" spans="1:11" s="67" customFormat="1" ht="28.5" customHeight="1" x14ac:dyDescent="0.2">
      <c r="A22" s="64">
        <v>20</v>
      </c>
      <c r="B22" s="51" t="s">
        <v>508</v>
      </c>
      <c r="C22" s="51" t="s">
        <v>509</v>
      </c>
      <c r="D22" s="51" t="s">
        <v>910</v>
      </c>
      <c r="E22" s="64" t="s">
        <v>42</v>
      </c>
      <c r="F22" s="64">
        <v>64604</v>
      </c>
      <c r="G22" s="50">
        <v>22</v>
      </c>
      <c r="H22" s="61">
        <f t="shared" si="0"/>
        <v>1421288</v>
      </c>
      <c r="I22" s="51"/>
      <c r="J22" s="62" t="s">
        <v>924</v>
      </c>
      <c r="K22" s="66">
        <v>64604</v>
      </c>
    </row>
    <row r="23" spans="1:11" s="63" customFormat="1" ht="28.5" customHeight="1" x14ac:dyDescent="0.2">
      <c r="A23" s="60">
        <v>21</v>
      </c>
      <c r="B23" s="49" t="s">
        <v>508</v>
      </c>
      <c r="C23" s="49" t="s">
        <v>509</v>
      </c>
      <c r="D23" s="49" t="s">
        <v>911</v>
      </c>
      <c r="E23" s="60" t="s">
        <v>42</v>
      </c>
      <c r="F23" s="60">
        <v>13402</v>
      </c>
      <c r="G23" s="48">
        <v>29.5</v>
      </c>
      <c r="H23" s="65">
        <f t="shared" si="0"/>
        <v>395359</v>
      </c>
      <c r="I23" s="49"/>
      <c r="J23" s="62" t="s">
        <v>924</v>
      </c>
      <c r="K23" s="66">
        <v>13402</v>
      </c>
    </row>
    <row r="24" spans="1:11" s="63" customFormat="1" ht="28.5" customHeight="1" x14ac:dyDescent="0.2">
      <c r="A24" s="64">
        <v>22</v>
      </c>
      <c r="B24" s="49" t="s">
        <v>508</v>
      </c>
      <c r="C24" s="49" t="s">
        <v>509</v>
      </c>
      <c r="D24" s="49" t="s">
        <v>912</v>
      </c>
      <c r="E24" s="60" t="s">
        <v>42</v>
      </c>
      <c r="F24" s="60">
        <v>200</v>
      </c>
      <c r="G24" s="48">
        <v>80</v>
      </c>
      <c r="H24" s="65">
        <f t="shared" si="0"/>
        <v>16000</v>
      </c>
      <c r="I24" s="49"/>
      <c r="J24" s="62" t="s">
        <v>924</v>
      </c>
      <c r="K24" s="66">
        <v>200</v>
      </c>
    </row>
    <row r="25" spans="1:11" s="63" customFormat="1" ht="28.5" customHeight="1" x14ac:dyDescent="0.2">
      <c r="A25" s="60">
        <v>23</v>
      </c>
      <c r="B25" s="49" t="s">
        <v>514</v>
      </c>
      <c r="C25" s="49" t="s">
        <v>515</v>
      </c>
      <c r="D25" s="49" t="s">
        <v>516</v>
      </c>
      <c r="E25" s="60" t="s">
        <v>15</v>
      </c>
      <c r="F25" s="60">
        <v>11</v>
      </c>
      <c r="G25" s="48">
        <v>64</v>
      </c>
      <c r="H25" s="61">
        <f t="shared" si="0"/>
        <v>704</v>
      </c>
      <c r="I25" s="49"/>
      <c r="J25" s="62" t="s">
        <v>924</v>
      </c>
      <c r="K25" s="66">
        <v>110</v>
      </c>
    </row>
    <row r="26" spans="1:11" s="63" customFormat="1" ht="28.5" customHeight="1" x14ac:dyDescent="0.2">
      <c r="A26" s="64">
        <v>24</v>
      </c>
      <c r="B26" s="49" t="s">
        <v>530</v>
      </c>
      <c r="C26" s="49" t="s">
        <v>533</v>
      </c>
      <c r="D26" s="49" t="s">
        <v>535</v>
      </c>
      <c r="E26" s="60" t="s">
        <v>15</v>
      </c>
      <c r="F26" s="60">
        <v>1325</v>
      </c>
      <c r="G26" s="48">
        <v>165</v>
      </c>
      <c r="H26" s="61">
        <f t="shared" si="0"/>
        <v>218625</v>
      </c>
      <c r="I26" s="49"/>
      <c r="J26" s="62" t="s">
        <v>924</v>
      </c>
      <c r="K26" s="66">
        <v>6625</v>
      </c>
    </row>
    <row r="27" spans="1:11" s="63" customFormat="1" ht="63.75" x14ac:dyDescent="0.2">
      <c r="A27" s="60">
        <v>25</v>
      </c>
      <c r="B27" s="68" t="s">
        <v>233</v>
      </c>
      <c r="C27" s="68" t="s">
        <v>918</v>
      </c>
      <c r="D27" s="69" t="s">
        <v>919</v>
      </c>
      <c r="E27" s="60" t="s">
        <v>236</v>
      </c>
      <c r="F27" s="60">
        <v>50</v>
      </c>
      <c r="G27" s="48">
        <v>1175</v>
      </c>
      <c r="H27" s="61">
        <f t="shared" si="0"/>
        <v>58750</v>
      </c>
      <c r="I27" s="49"/>
      <c r="J27" s="62" t="s">
        <v>924</v>
      </c>
      <c r="K27" s="66">
        <v>50</v>
      </c>
    </row>
    <row r="28" spans="1:11" ht="15.75" x14ac:dyDescent="0.25">
      <c r="A28" s="56"/>
      <c r="B28" s="56"/>
      <c r="C28" s="58" t="s">
        <v>927</v>
      </c>
      <c r="D28" s="58"/>
      <c r="E28" s="58"/>
      <c r="F28" s="58"/>
      <c r="G28" s="58"/>
      <c r="H28" s="59">
        <f>SUM(H3:H27)</f>
        <v>7711049.5</v>
      </c>
      <c r="I28" s="56"/>
      <c r="J28" s="57"/>
      <c r="K28" s="57"/>
    </row>
  </sheetData>
  <sortState xmlns:xlrd2="http://schemas.microsoft.com/office/spreadsheetml/2017/richdata2" ref="A3:I27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2026-01-14T11:58:36Z</dcterms:modified>
</cp:coreProperties>
</file>